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19.01" sheetId="1" r:id="rId1"/>
  </sheets>
  <definedNames/>
  <calcPr fullCalcOnLoad="1"/>
</workbook>
</file>

<file path=xl/sharedStrings.xml><?xml version="1.0" encoding="utf-8"?>
<sst xmlns="http://schemas.openxmlformats.org/spreadsheetml/2006/main" count="209" uniqueCount="130">
  <si>
    <t>Наименование показателя</t>
  </si>
  <si>
    <t>Код строки</t>
  </si>
  <si>
    <t>Код по бюджетной классификации Российской Федерации &lt;2&gt;</t>
  </si>
  <si>
    <t>Аналитический код &lt;3&gt;</t>
  </si>
  <si>
    <t>Сумма</t>
  </si>
  <si>
    <t>за пределами планового периода</t>
  </si>
  <si>
    <t>Остаток средств на начало текущего финансового года &lt;4&gt;</t>
  </si>
  <si>
    <t>x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</si>
  <si>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</si>
  <si>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</si>
  <si>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</si>
  <si>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</si>
  <si>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</si>
  <si>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</si>
  <si>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</si>
  <si>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</si>
  <si>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</si>
  <si>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</si>
  <si>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</si>
  <si>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</si>
  <si>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</si>
  <si>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 &lt;5&gt;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</si>
  <si>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</si>
  <si>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</si>
  <si>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</si>
  <si>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</si>
  <si>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</si>
  <si>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</si>
  <si>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</si>
  <si>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</si>
  <si>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</si>
  <si>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</si>
  <si>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</si>
  <si>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</si>
  <si>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</si>
  <si>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</si>
  <si>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</si>
  <si>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</si>
  <si>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</si>
  <si>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</si>
  <si>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</si>
  <si>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</si>
  <si>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</si>
  <si>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</si>
  <si>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</si>
  <si>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</si>
  <si>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</si>
  <si>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</si>
  <si>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</si>
  <si>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</si>
  <si>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</si>
  <si>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</si>
  <si>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</si>
  <si>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</si>
  <si>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</si>
  <si>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</si>
  <si>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</si>
  <si>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</si>
  <si>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</si>
  <si>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</si>
  <si>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</si>
  <si>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</si>
  <si>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</si>
  <si>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возврат в бюджет средств субсидии</t>
  </si>
  <si>
    <t xml:space="preserve">812070303401КОД33111 211 </t>
  </si>
  <si>
    <t>812070303401КОД33111 266</t>
  </si>
  <si>
    <t xml:space="preserve">812070303403КОД34111 211 </t>
  </si>
  <si>
    <t xml:space="preserve">81207030340181430111  211 
</t>
  </si>
  <si>
    <t xml:space="preserve">81207030340381430111 211 
</t>
  </si>
  <si>
    <t xml:space="preserve">812070303401S1430111 211 
</t>
  </si>
  <si>
    <t xml:space="preserve">812070303403S1430111 211 
</t>
  </si>
  <si>
    <t>812080103301К0300111 211</t>
  </si>
  <si>
    <t xml:space="preserve">812070303401КОД33 119 213 </t>
  </si>
  <si>
    <t>812070303403КОД34 119 213</t>
  </si>
  <si>
    <t>812080103301К0300119 213</t>
  </si>
  <si>
    <t xml:space="preserve">81207030340181430119 213 
</t>
  </si>
  <si>
    <t xml:space="preserve">812070303401S1430119 213 
</t>
  </si>
  <si>
    <t>812070303401КОД33 851 291</t>
  </si>
  <si>
    <t>812070303403КОД34 851 291</t>
  </si>
  <si>
    <t>Услуги связи</t>
  </si>
  <si>
    <t xml:space="preserve">812070303401КОД33 244 221 </t>
  </si>
  <si>
    <t>812070303403КОД34 244 221</t>
  </si>
  <si>
    <t>Транспортные услуги</t>
  </si>
  <si>
    <t>812070303401КОД33 244 222</t>
  </si>
  <si>
    <t>Коммунальные услуги</t>
  </si>
  <si>
    <t>812070303401КОД33  244 223</t>
  </si>
  <si>
    <t>812070303403КОД34  244 223</t>
  </si>
  <si>
    <t>Услуги по содержанию имущества</t>
  </si>
  <si>
    <t>812070303401КОД33 244 225</t>
  </si>
  <si>
    <t>812070303403КОД34 244 225</t>
  </si>
  <si>
    <t>Прочие услуги</t>
  </si>
  <si>
    <t>812070303401КОД33  244 226</t>
  </si>
  <si>
    <t>812070303403КОД34  244 226</t>
  </si>
  <si>
    <t>Увеличение стоимости материальных запасов</t>
  </si>
  <si>
    <t>812070303401КОД33  244 346</t>
  </si>
  <si>
    <t>812070303403КОД34  244 346</t>
  </si>
  <si>
    <t>070300000000000000111 211</t>
  </si>
  <si>
    <t xml:space="preserve">81207030340381430119 213 
</t>
  </si>
  <si>
    <t xml:space="preserve">812070303403S1430119 213 
</t>
  </si>
  <si>
    <t>812070303401КОД33112 212</t>
  </si>
  <si>
    <t>812070303401КОД33112 226</t>
  </si>
  <si>
    <t>Увеличение стоимости основных средств</t>
  </si>
  <si>
    <t>812070303401КОД33  244 310</t>
  </si>
  <si>
    <t>070300000000000000119 213</t>
  </si>
  <si>
    <t>070300000000000000244 225</t>
  </si>
  <si>
    <t>070300000000000000244 226</t>
  </si>
  <si>
    <t>070300000000000000244 310</t>
  </si>
  <si>
    <t>070300000000000000244 342</t>
  </si>
  <si>
    <t>070300000000000000244 344</t>
  </si>
  <si>
    <t>070300000000000000244 346</t>
  </si>
  <si>
    <t>070300000000000000244 349</t>
  </si>
  <si>
    <t>в том числе: средства от добровольных пожертвований</t>
  </si>
  <si>
    <t>х</t>
  </si>
  <si>
    <t>Раздел 1. Поступления и выплаты</t>
  </si>
  <si>
    <t>812070303402К2Д33 243 226</t>
  </si>
  <si>
    <t xml:space="preserve">в том числе:
целевые субсидии
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</si>
  <si>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</si>
  <si>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населению</t>
  </si>
  <si>
    <t>гранты, предоставляемые
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</si>
  <si>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</si>
  <si>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</si>
  <si>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812070303401КОД33  244 344</t>
  </si>
  <si>
    <t>070300000000000000244 345</t>
  </si>
  <si>
    <t>812070303403КОД34 244 222</t>
  </si>
  <si>
    <t>812070303403КОД34  247 223</t>
  </si>
  <si>
    <t>812070303401КОД33  247 223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</si>
  <si>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</si>
  <si>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</si>
  <si>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</si>
  <si>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070300000000000000247 223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</si>
</sst>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vertical="top" wrapText="1"/>
      <protection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4"/>
    </xf>
    <xf numFmtId="0" fontId="2" fillId="0" borderId="12" xfId="0" applyFont="1" applyBorder="1" applyAlignment="1">
      <alignment horizontal="left" vertical="top" wrapText="1" indent="4"/>
    </xf>
    <xf numFmtId="0" fontId="3" fillId="0" borderId="10" xfId="42" applyFont="1" applyBorder="1" applyAlignment="1" applyProtection="1">
      <alignment horizontal="left" vertical="top" wrapText="1" indent="2"/>
      <protection/>
    </xf>
    <xf numFmtId="0" fontId="2" fillId="0" borderId="12" xfId="0" applyFont="1" applyBorder="1" applyAlignment="1">
      <alignment horizontal="left" vertical="top" wrapText="1" indent="6"/>
    </xf>
    <xf numFmtId="0" fontId="2" fillId="0" borderId="10" xfId="0" applyFont="1" applyBorder="1" applyAlignment="1">
      <alignment horizontal="left" vertical="top" wrapText="1" indent="6"/>
    </xf>
    <xf numFmtId="0" fontId="3" fillId="0" borderId="10" xfId="42" applyFont="1" applyBorder="1" applyAlignment="1" applyProtection="1">
      <alignment horizontal="left" vertical="top" wrapText="1" indent="4"/>
      <protection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left" vertical="top" wrapText="1" indent="4"/>
    </xf>
    <xf numFmtId="0" fontId="4" fillId="0" borderId="10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wrapText="1"/>
    </xf>
    <xf numFmtId="49" fontId="2" fillId="0" borderId="13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 indent="4"/>
    </xf>
    <xf numFmtId="0" fontId="6" fillId="0" borderId="10" xfId="0" applyFont="1" applyBorder="1" applyAlignment="1">
      <alignment horizontal="left" vertical="top" wrapText="1" indent="2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 indent="4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 indent="4"/>
    </xf>
    <xf numFmtId="0" fontId="6" fillId="0" borderId="12" xfId="0" applyFont="1" applyBorder="1" applyAlignment="1">
      <alignment horizontal="left" vertical="top" wrapText="1" indent="6"/>
    </xf>
    <xf numFmtId="0" fontId="6" fillId="0" borderId="10" xfId="0" applyFont="1" applyBorder="1" applyAlignment="1">
      <alignment horizontal="left" vertical="top" wrapText="1" indent="6"/>
    </xf>
    <xf numFmtId="49" fontId="2" fillId="0" borderId="11" xfId="0" applyNumberFormat="1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 wrapText="1"/>
    </xf>
    <xf numFmtId="0" fontId="8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5" xfId="42" applyFont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692"/>
  <sheetViews>
    <sheetView tabSelected="1" zoomScalePageLayoutView="0" workbookViewId="0" topLeftCell="A58">
      <selection activeCell="E67" sqref="E67"/>
    </sheetView>
  </sheetViews>
  <sheetFormatPr defaultColWidth="9.140625" defaultRowHeight="15"/>
  <cols>
    <col min="1" max="2" width="20.7109375" style="0" customWidth="1"/>
    <col min="3" max="3" width="32.00390625" style="0" customWidth="1"/>
    <col min="4" max="8" width="20.7109375" style="0" customWidth="1"/>
  </cols>
  <sheetData>
    <row r="1" spans="3:6" ht="16.5" thickBot="1">
      <c r="C1" s="40" t="s">
        <v>113</v>
      </c>
      <c r="D1" s="40"/>
      <c r="E1" s="40"/>
      <c r="F1" s="40"/>
    </row>
    <row r="2" spans="1:8" s="2" customFormat="1" ht="24" customHeight="1" thickBot="1">
      <c r="A2" s="41" t="s">
        <v>0</v>
      </c>
      <c r="B2" s="41" t="s">
        <v>1</v>
      </c>
      <c r="C2" s="43" t="s">
        <v>2</v>
      </c>
      <c r="D2" s="43" t="s">
        <v>3</v>
      </c>
      <c r="E2" s="45" t="s">
        <v>4</v>
      </c>
      <c r="F2" s="46"/>
      <c r="G2" s="46"/>
      <c r="H2" s="47"/>
    </row>
    <row r="3" spans="1:8" s="2" customFormat="1" ht="30.75" customHeight="1" thickBot="1">
      <c r="A3" s="42"/>
      <c r="B3" s="42"/>
      <c r="C3" s="44"/>
      <c r="D3" s="44"/>
      <c r="E3" s="3" t="s">
        <v>126</v>
      </c>
      <c r="F3" s="3" t="s">
        <v>127</v>
      </c>
      <c r="G3" s="3" t="s">
        <v>128</v>
      </c>
      <c r="H3" s="3" t="s">
        <v>5</v>
      </c>
    </row>
    <row r="4" spans="1:8" s="2" customFormat="1" ht="13.5" thickBot="1">
      <c r="A4" s="4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2" customFormat="1" ht="49.5" customHeight="1" thickBot="1">
      <c r="A5" s="5" t="s">
        <v>6</v>
      </c>
      <c r="B5" s="6">
        <v>1</v>
      </c>
      <c r="C5" s="6" t="s">
        <v>7</v>
      </c>
      <c r="D5" s="6" t="s">
        <v>7</v>
      </c>
      <c r="E5" s="26">
        <f>E6+E7+E8</f>
        <v>1256244.41</v>
      </c>
      <c r="F5" s="7">
        <v>0</v>
      </c>
      <c r="G5" s="7">
        <v>0</v>
      </c>
      <c r="H5" s="7"/>
    </row>
    <row r="6" spans="1:8" s="2" customFormat="1" ht="49.5" customHeight="1" thickBot="1">
      <c r="A6" s="5"/>
      <c r="B6" s="6"/>
      <c r="C6" s="6" t="s">
        <v>112</v>
      </c>
      <c r="D6" s="6" t="s">
        <v>112</v>
      </c>
      <c r="E6" s="7">
        <v>296123.04</v>
      </c>
      <c r="F6" s="7">
        <v>0</v>
      </c>
      <c r="G6" s="7">
        <v>0</v>
      </c>
      <c r="H6" s="7"/>
    </row>
    <row r="7" spans="1:8" s="2" customFormat="1" ht="49.5" customHeight="1" thickBot="1">
      <c r="A7" s="5"/>
      <c r="B7" s="6"/>
      <c r="C7" s="6" t="s">
        <v>112</v>
      </c>
      <c r="D7" s="6" t="s">
        <v>112</v>
      </c>
      <c r="E7" s="7">
        <v>128413.25</v>
      </c>
      <c r="F7" s="7">
        <v>0</v>
      </c>
      <c r="G7" s="7">
        <v>0</v>
      </c>
      <c r="H7" s="7"/>
    </row>
    <row r="8" spans="1:8" s="2" customFormat="1" ht="49.5" customHeight="1" thickBot="1">
      <c r="A8" s="5"/>
      <c r="B8" s="6"/>
      <c r="C8" s="6"/>
      <c r="D8" s="6"/>
      <c r="E8" s="7">
        <v>831708.12</v>
      </c>
      <c r="F8" s="7"/>
      <c r="G8" s="7"/>
      <c r="H8" s="7"/>
    </row>
    <row r="9" spans="1:8" s="2" customFormat="1" ht="49.5" customHeight="1" thickBot="1">
      <c r="A9" s="5" t="s">
        <v>8</v>
      </c>
      <c r="B9" s="6">
        <v>2</v>
      </c>
      <c r="C9" s="6" t="s">
        <v>7</v>
      </c>
      <c r="D9" s="6" t="s">
        <v>7</v>
      </c>
      <c r="E9" s="26">
        <f>E10+E11+E12</f>
        <v>0</v>
      </c>
      <c r="F9" s="7"/>
      <c r="G9" s="7"/>
      <c r="H9" s="7"/>
    </row>
    <row r="10" spans="1:8" s="2" customFormat="1" ht="49.5" customHeight="1" thickBot="1">
      <c r="A10" s="5"/>
      <c r="B10" s="6"/>
      <c r="C10" s="6" t="s">
        <v>7</v>
      </c>
      <c r="D10" s="6" t="s">
        <v>7</v>
      </c>
      <c r="E10" s="7">
        <v>0</v>
      </c>
      <c r="F10" s="7"/>
      <c r="G10" s="7"/>
      <c r="H10" s="7"/>
    </row>
    <row r="11" spans="1:8" s="2" customFormat="1" ht="49.5" customHeight="1" thickBot="1">
      <c r="A11" s="5"/>
      <c r="B11" s="6"/>
      <c r="C11" s="6" t="s">
        <v>7</v>
      </c>
      <c r="D11" s="6" t="s">
        <v>7</v>
      </c>
      <c r="E11" s="7">
        <v>0</v>
      </c>
      <c r="F11" s="7"/>
      <c r="G11" s="7"/>
      <c r="H11" s="7"/>
    </row>
    <row r="12" spans="1:8" s="2" customFormat="1" ht="49.5" customHeight="1" thickBot="1">
      <c r="A12" s="5"/>
      <c r="B12" s="6"/>
      <c r="C12" s="6" t="s">
        <v>7</v>
      </c>
      <c r="D12" s="6" t="s">
        <v>7</v>
      </c>
      <c r="E12" s="7">
        <v>0</v>
      </c>
      <c r="F12" s="7"/>
      <c r="G12" s="7"/>
      <c r="H12" s="7"/>
    </row>
    <row r="13" spans="1:8" s="2" customFormat="1" ht="13.5" thickBot="1">
      <c r="A13" s="8" t="s">
        <v>9</v>
      </c>
      <c r="B13" s="6">
        <v>1000</v>
      </c>
      <c r="C13" s="7"/>
      <c r="D13" s="7"/>
      <c r="E13" s="26">
        <f>E17+E24+E29+E22</f>
        <v>20047680.1</v>
      </c>
      <c r="F13" s="26">
        <f>F17+F24+F29</f>
        <v>14207675.39</v>
      </c>
      <c r="G13" s="26">
        <f>G17+G24+G29</f>
        <v>14207675.39</v>
      </c>
      <c r="H13" s="7"/>
    </row>
    <row r="14" spans="1:8" s="2" customFormat="1" ht="12.75">
      <c r="A14" s="9" t="s">
        <v>10</v>
      </c>
      <c r="B14" s="50">
        <v>1100</v>
      </c>
      <c r="C14" s="50">
        <v>120</v>
      </c>
      <c r="D14" s="48"/>
      <c r="E14" s="48"/>
      <c r="F14" s="52"/>
      <c r="G14" s="52"/>
      <c r="H14" s="48"/>
    </row>
    <row r="15" spans="1:8" s="2" customFormat="1" ht="26.25" thickBot="1">
      <c r="A15" s="1" t="s">
        <v>11</v>
      </c>
      <c r="B15" s="51"/>
      <c r="C15" s="51"/>
      <c r="D15" s="49"/>
      <c r="E15" s="49"/>
      <c r="F15" s="53"/>
      <c r="G15" s="53"/>
      <c r="H15" s="49"/>
    </row>
    <row r="16" spans="1:8" s="2" customFormat="1" ht="13.5" thickBot="1">
      <c r="A16" s="10" t="s">
        <v>10</v>
      </c>
      <c r="B16" s="6">
        <v>1110</v>
      </c>
      <c r="C16" s="7"/>
      <c r="D16" s="7"/>
      <c r="E16" s="7"/>
      <c r="F16" s="7"/>
      <c r="G16" s="7"/>
      <c r="H16" s="7"/>
    </row>
    <row r="17" spans="1:8" s="2" customFormat="1" ht="51.75" thickBot="1">
      <c r="A17" s="1" t="s">
        <v>12</v>
      </c>
      <c r="B17" s="6">
        <v>1200</v>
      </c>
      <c r="C17" s="6">
        <v>130</v>
      </c>
      <c r="D17" s="7"/>
      <c r="E17" s="26">
        <f>E18+E21</f>
        <v>19772680.1</v>
      </c>
      <c r="F17" s="26">
        <f>F18+F21</f>
        <v>13932675.39</v>
      </c>
      <c r="G17" s="26">
        <f>G18+G21</f>
        <v>13932675.39</v>
      </c>
      <c r="H17" s="7"/>
    </row>
    <row r="18" spans="1:8" s="2" customFormat="1" ht="12.75">
      <c r="A18" s="11" t="s">
        <v>10</v>
      </c>
      <c r="B18" s="50">
        <v>1210</v>
      </c>
      <c r="C18" s="50">
        <v>130</v>
      </c>
      <c r="D18" s="48"/>
      <c r="E18" s="48">
        <v>18586750.1</v>
      </c>
      <c r="F18" s="48">
        <v>12746745.39</v>
      </c>
      <c r="G18" s="48">
        <v>12746745.39</v>
      </c>
      <c r="H18" s="48"/>
    </row>
    <row r="19" spans="1:8" s="2" customFormat="1" ht="166.5" thickBot="1">
      <c r="A19" s="10" t="s">
        <v>13</v>
      </c>
      <c r="B19" s="51"/>
      <c r="C19" s="51"/>
      <c r="D19" s="49"/>
      <c r="E19" s="49"/>
      <c r="F19" s="49"/>
      <c r="G19" s="49"/>
      <c r="H19" s="49"/>
    </row>
    <row r="20" spans="1:8" s="2" customFormat="1" ht="153.75" thickBot="1">
      <c r="A20" s="10" t="s">
        <v>14</v>
      </c>
      <c r="B20" s="6">
        <v>1220</v>
      </c>
      <c r="C20" s="6">
        <v>130</v>
      </c>
      <c r="D20" s="7"/>
      <c r="E20" s="7"/>
      <c r="F20" s="7"/>
      <c r="G20" s="7"/>
      <c r="H20" s="7"/>
    </row>
    <row r="21" spans="1:8" s="2" customFormat="1" ht="13.5" thickBot="1">
      <c r="A21" s="8" t="s">
        <v>17</v>
      </c>
      <c r="B21" s="7"/>
      <c r="C21" s="6">
        <v>130</v>
      </c>
      <c r="D21" s="7"/>
      <c r="E21" s="7">
        <v>1185930</v>
      </c>
      <c r="F21" s="7">
        <v>1185930</v>
      </c>
      <c r="G21" s="7">
        <v>1185930</v>
      </c>
      <c r="H21" s="7"/>
    </row>
    <row r="22" spans="1:8" s="2" customFormat="1" ht="51.75" thickBot="1">
      <c r="A22" s="1" t="s">
        <v>15</v>
      </c>
      <c r="B22" s="6">
        <v>1300</v>
      </c>
      <c r="C22" s="6">
        <v>140</v>
      </c>
      <c r="D22" s="7"/>
      <c r="E22" s="26">
        <v>0</v>
      </c>
      <c r="F22" s="7"/>
      <c r="G22" s="7"/>
      <c r="H22" s="7"/>
    </row>
    <row r="23" spans="1:8" s="2" customFormat="1" ht="13.5" thickBot="1">
      <c r="A23" s="10" t="s">
        <v>10</v>
      </c>
      <c r="B23" s="6">
        <v>1310</v>
      </c>
      <c r="C23" s="6">
        <v>140</v>
      </c>
      <c r="D23" s="7"/>
      <c r="E23" s="7">
        <v>0</v>
      </c>
      <c r="F23" s="7"/>
      <c r="G23" s="7"/>
      <c r="H23" s="7"/>
    </row>
    <row r="24" spans="1:8" s="2" customFormat="1" ht="39" thickBot="1">
      <c r="A24" s="31" t="s">
        <v>16</v>
      </c>
      <c r="B24" s="6">
        <v>1400</v>
      </c>
      <c r="C24" s="6">
        <v>150</v>
      </c>
      <c r="D24" s="7"/>
      <c r="E24" s="26">
        <f>E27+E28+E25</f>
        <v>275000</v>
      </c>
      <c r="F24" s="26">
        <f>F27</f>
        <v>275000</v>
      </c>
      <c r="G24" s="26">
        <f>G27</f>
        <v>275000</v>
      </c>
      <c r="H24" s="7"/>
    </row>
    <row r="25" spans="1:8" s="2" customFormat="1" ht="39" thickBot="1">
      <c r="A25" s="31" t="s">
        <v>115</v>
      </c>
      <c r="B25" s="6">
        <v>1410</v>
      </c>
      <c r="C25" s="6">
        <v>152</v>
      </c>
      <c r="D25" s="7"/>
      <c r="E25" s="7">
        <v>0</v>
      </c>
      <c r="F25" s="7">
        <v>0</v>
      </c>
      <c r="G25" s="7">
        <v>0</v>
      </c>
      <c r="H25" s="7"/>
    </row>
    <row r="26" spans="1:8" s="2" customFormat="1" ht="51.75" thickBot="1">
      <c r="A26" s="31" t="s">
        <v>19</v>
      </c>
      <c r="B26" s="6">
        <v>1420</v>
      </c>
      <c r="C26" s="6">
        <v>150</v>
      </c>
      <c r="D26" s="7"/>
      <c r="E26" s="26"/>
      <c r="F26" s="26"/>
      <c r="G26" s="26"/>
      <c r="H26" s="7"/>
    </row>
    <row r="27" spans="1:8" s="2" customFormat="1" ht="51.75" thickBot="1">
      <c r="A27" s="35" t="s">
        <v>111</v>
      </c>
      <c r="B27" s="7"/>
      <c r="C27" s="6">
        <v>155</v>
      </c>
      <c r="D27" s="7"/>
      <c r="E27" s="7">
        <v>275000</v>
      </c>
      <c r="F27" s="7">
        <v>275000</v>
      </c>
      <c r="G27" s="7">
        <v>275000</v>
      </c>
      <c r="H27" s="7"/>
    </row>
    <row r="28" spans="1:8" s="2" customFormat="1" ht="13.5" thickBot="1">
      <c r="A28" s="30"/>
      <c r="B28" s="7"/>
      <c r="C28" s="6">
        <v>154</v>
      </c>
      <c r="D28" s="7"/>
      <c r="E28" s="7">
        <v>0</v>
      </c>
      <c r="F28" s="7"/>
      <c r="G28" s="7"/>
      <c r="H28" s="7"/>
    </row>
    <row r="29" spans="1:8" s="2" customFormat="1" ht="26.25" thickBot="1">
      <c r="A29" s="31" t="s">
        <v>17</v>
      </c>
      <c r="B29" s="6">
        <v>1500</v>
      </c>
      <c r="C29" s="6">
        <v>180</v>
      </c>
      <c r="D29" s="7"/>
      <c r="E29" s="26"/>
      <c r="F29" s="26"/>
      <c r="G29" s="26">
        <f>G30</f>
        <v>0</v>
      </c>
      <c r="H29" s="7"/>
    </row>
    <row r="30" spans="1:8" s="2" customFormat="1" ht="12.75">
      <c r="A30" s="33" t="s">
        <v>10</v>
      </c>
      <c r="B30" s="54"/>
      <c r="C30" s="50"/>
      <c r="D30" s="48"/>
      <c r="E30" s="48"/>
      <c r="F30" s="48"/>
      <c r="G30" s="48"/>
      <c r="H30" s="48"/>
    </row>
    <row r="31" spans="1:8" s="2" customFormat="1" ht="26.25" thickBot="1">
      <c r="A31" s="35" t="s">
        <v>18</v>
      </c>
      <c r="B31" s="55"/>
      <c r="C31" s="51"/>
      <c r="D31" s="49"/>
      <c r="E31" s="49"/>
      <c r="F31" s="49"/>
      <c r="G31" s="49"/>
      <c r="H31" s="49"/>
    </row>
    <row r="32" spans="1:8" s="2" customFormat="1" ht="13.5" thickBot="1">
      <c r="A32" s="30"/>
      <c r="B32" s="6"/>
      <c r="C32" s="6"/>
      <c r="D32" s="7"/>
      <c r="E32" s="7"/>
      <c r="F32" s="7"/>
      <c r="G32" s="7"/>
      <c r="H32" s="7"/>
    </row>
    <row r="33" spans="1:8" s="2" customFormat="1" ht="26.25" thickBot="1">
      <c r="A33" s="1" t="s">
        <v>20</v>
      </c>
      <c r="B33" s="6">
        <v>1900</v>
      </c>
      <c r="C33" s="7"/>
      <c r="D33" s="7"/>
      <c r="E33" s="7"/>
      <c r="F33" s="7"/>
      <c r="G33" s="7"/>
      <c r="H33" s="7"/>
    </row>
    <row r="34" spans="1:8" s="2" customFormat="1" ht="13.5" thickBot="1">
      <c r="A34" s="10" t="s">
        <v>10</v>
      </c>
      <c r="B34" s="7"/>
      <c r="C34" s="7"/>
      <c r="D34" s="7"/>
      <c r="E34" s="7"/>
      <c r="F34" s="7"/>
      <c r="G34" s="7"/>
      <c r="H34" s="7"/>
    </row>
    <row r="35" spans="1:8" s="2" customFormat="1" ht="13.5" thickBot="1">
      <c r="A35" s="8"/>
      <c r="B35" s="7"/>
      <c r="C35" s="7"/>
      <c r="D35" s="7"/>
      <c r="E35" s="7"/>
      <c r="F35" s="7"/>
      <c r="G35" s="7"/>
      <c r="H35" s="7"/>
    </row>
    <row r="36" spans="1:8" s="2" customFormat="1" ht="26.25" thickBot="1">
      <c r="A36" s="12" t="s">
        <v>21</v>
      </c>
      <c r="B36" s="6">
        <v>1980</v>
      </c>
      <c r="C36" s="6" t="s">
        <v>7</v>
      </c>
      <c r="D36" s="7"/>
      <c r="E36" s="7"/>
      <c r="F36" s="7"/>
      <c r="G36" s="7"/>
      <c r="H36" s="7"/>
    </row>
    <row r="37" spans="1:8" s="2" customFormat="1" ht="12.75">
      <c r="A37" s="11" t="s">
        <v>22</v>
      </c>
      <c r="B37" s="50">
        <v>1981</v>
      </c>
      <c r="C37" s="50">
        <v>510</v>
      </c>
      <c r="D37" s="48"/>
      <c r="E37" s="48"/>
      <c r="F37" s="48"/>
      <c r="G37" s="48"/>
      <c r="H37" s="50" t="s">
        <v>7</v>
      </c>
    </row>
    <row r="38" spans="1:8" s="2" customFormat="1" ht="90" thickBot="1">
      <c r="A38" s="10" t="s">
        <v>23</v>
      </c>
      <c r="B38" s="51"/>
      <c r="C38" s="51"/>
      <c r="D38" s="49"/>
      <c r="E38" s="49"/>
      <c r="F38" s="49"/>
      <c r="G38" s="49"/>
      <c r="H38" s="51"/>
    </row>
    <row r="39" spans="1:8" s="2" customFormat="1" ht="13.5" thickBot="1">
      <c r="A39" s="8"/>
      <c r="B39" s="7"/>
      <c r="C39" s="7"/>
      <c r="D39" s="7"/>
      <c r="E39" s="7"/>
      <c r="F39" s="7"/>
      <c r="G39" s="7"/>
      <c r="H39" s="7"/>
    </row>
    <row r="40" spans="1:8" s="2" customFormat="1" ht="13.5" thickBot="1">
      <c r="A40" s="8" t="s">
        <v>24</v>
      </c>
      <c r="B40" s="6">
        <v>2000</v>
      </c>
      <c r="C40" s="6" t="s">
        <v>7</v>
      </c>
      <c r="D40" s="7"/>
      <c r="E40" s="26">
        <f>E41+E87+E113+E110+E92</f>
        <v>21303336.39</v>
      </c>
      <c r="F40" s="26">
        <f>F41+F87+F113+F110</f>
        <v>14207675.39</v>
      </c>
      <c r="G40" s="26">
        <f>G41+G87+G113+G110</f>
        <v>14207675.39</v>
      </c>
      <c r="H40" s="7"/>
    </row>
    <row r="41" spans="1:8" s="2" customFormat="1" ht="12.75">
      <c r="A41" s="9" t="s">
        <v>10</v>
      </c>
      <c r="B41" s="50">
        <v>2100</v>
      </c>
      <c r="C41" s="50" t="s">
        <v>7</v>
      </c>
      <c r="D41" s="48"/>
      <c r="E41" s="52">
        <f>E43+E59+E54</f>
        <v>18222813.78</v>
      </c>
      <c r="F41" s="52">
        <f>F43+F59</f>
        <v>12336809.120000001</v>
      </c>
      <c r="G41" s="52">
        <f>G43+G59</f>
        <v>12336809.120000001</v>
      </c>
      <c r="H41" s="50" t="s">
        <v>7</v>
      </c>
    </row>
    <row r="42" spans="1:8" s="2" customFormat="1" ht="26.25" thickBot="1">
      <c r="A42" s="1" t="s">
        <v>25</v>
      </c>
      <c r="B42" s="51"/>
      <c r="C42" s="51"/>
      <c r="D42" s="49"/>
      <c r="E42" s="53"/>
      <c r="F42" s="53"/>
      <c r="G42" s="53"/>
      <c r="H42" s="51"/>
    </row>
    <row r="43" spans="1:8" s="2" customFormat="1" ht="12.75">
      <c r="A43" s="11" t="s">
        <v>10</v>
      </c>
      <c r="B43" s="56">
        <v>2110</v>
      </c>
      <c r="C43" s="56">
        <v>111</v>
      </c>
      <c r="D43" s="52"/>
      <c r="E43" s="52">
        <f>E45+E46+E47+E48+E49+E50+E51+E52+E53</f>
        <v>14005294.76</v>
      </c>
      <c r="F43" s="52">
        <f>F45+F46+F47+F48+F49+F50+F51+F52+F53</f>
        <v>9484553.860000001</v>
      </c>
      <c r="G43" s="52">
        <f>G45+G46+G47+G48+G49+G50+G51+G52+G53</f>
        <v>9484553.860000001</v>
      </c>
      <c r="H43" s="50" t="s">
        <v>7</v>
      </c>
    </row>
    <row r="44" spans="1:8" s="2" customFormat="1" ht="13.5" thickBot="1">
      <c r="A44" s="10" t="s">
        <v>26</v>
      </c>
      <c r="B44" s="57"/>
      <c r="C44" s="57"/>
      <c r="D44" s="53"/>
      <c r="E44" s="53"/>
      <c r="F44" s="53"/>
      <c r="G44" s="53"/>
      <c r="H44" s="51"/>
    </row>
    <row r="45" spans="1:8" s="2" customFormat="1" ht="13.5" thickBot="1">
      <c r="A45" s="10"/>
      <c r="B45" s="6"/>
      <c r="C45" s="18" t="s">
        <v>64</v>
      </c>
      <c r="D45" s="7"/>
      <c r="E45" s="7">
        <v>5385190.1</v>
      </c>
      <c r="F45" s="7">
        <v>5539260.28</v>
      </c>
      <c r="G45" s="7">
        <v>5539260.28</v>
      </c>
      <c r="H45" s="6"/>
    </row>
    <row r="46" spans="1:8" s="2" customFormat="1" ht="13.5" thickBot="1">
      <c r="A46" s="10"/>
      <c r="B46" s="6"/>
      <c r="C46" s="16" t="s">
        <v>65</v>
      </c>
      <c r="D46" s="7"/>
      <c r="E46" s="7">
        <v>40000</v>
      </c>
      <c r="F46" s="7">
        <v>40000</v>
      </c>
      <c r="G46" s="7">
        <v>40000</v>
      </c>
      <c r="H46" s="6"/>
    </row>
    <row r="47" spans="1:8" s="2" customFormat="1" ht="13.5" thickBot="1">
      <c r="A47" s="10"/>
      <c r="B47" s="6"/>
      <c r="C47" s="6" t="s">
        <v>66</v>
      </c>
      <c r="D47" s="7"/>
      <c r="E47" s="7">
        <v>2882627.44</v>
      </c>
      <c r="F47" s="7">
        <v>2964631.52</v>
      </c>
      <c r="G47" s="7">
        <v>2964631.52</v>
      </c>
      <c r="H47" s="6"/>
    </row>
    <row r="48" spans="1:8" s="2" customFormat="1" ht="25.5" customHeight="1" thickBot="1">
      <c r="A48" s="10"/>
      <c r="B48" s="6"/>
      <c r="C48" s="17" t="s">
        <v>67</v>
      </c>
      <c r="D48" s="7"/>
      <c r="E48" s="7">
        <v>2927333.16</v>
      </c>
      <c r="F48" s="7"/>
      <c r="G48" s="7"/>
      <c r="H48" s="6"/>
    </row>
    <row r="49" spans="1:8" s="2" customFormat="1" ht="25.5" customHeight="1" thickBot="1">
      <c r="A49" s="10"/>
      <c r="B49" s="6"/>
      <c r="C49" s="17" t="s">
        <v>68</v>
      </c>
      <c r="D49" s="7"/>
      <c r="E49" s="7">
        <v>1558077.53</v>
      </c>
      <c r="F49" s="7"/>
      <c r="G49" s="7"/>
      <c r="H49" s="6"/>
    </row>
    <row r="50" spans="1:8" s="2" customFormat="1" ht="25.5" customHeight="1" thickBot="1">
      <c r="A50" s="10"/>
      <c r="B50" s="6"/>
      <c r="C50" s="17" t="s">
        <v>69</v>
      </c>
      <c r="D50" s="7"/>
      <c r="E50" s="7">
        <v>154070.17</v>
      </c>
      <c r="F50" s="7"/>
      <c r="G50" s="7"/>
      <c r="H50" s="6"/>
    </row>
    <row r="51" spans="1:8" s="2" customFormat="1" ht="25.5" customHeight="1" thickBot="1">
      <c r="A51" s="10"/>
      <c r="B51" s="6"/>
      <c r="C51" s="17" t="s">
        <v>70</v>
      </c>
      <c r="D51" s="7"/>
      <c r="E51" s="7">
        <v>82004.08</v>
      </c>
      <c r="F51" s="7"/>
      <c r="G51" s="7"/>
      <c r="H51" s="6"/>
    </row>
    <row r="52" spans="1:8" s="2" customFormat="1" ht="25.5" customHeight="1" thickBot="1">
      <c r="A52" s="10"/>
      <c r="B52" s="6"/>
      <c r="C52" s="17" t="s">
        <v>71</v>
      </c>
      <c r="D52" s="7"/>
      <c r="E52" s="7">
        <v>161162.06</v>
      </c>
      <c r="F52" s="7">
        <v>161162.06</v>
      </c>
      <c r="G52" s="7">
        <v>161162.06</v>
      </c>
      <c r="H52" s="6"/>
    </row>
    <row r="53" spans="1:8" s="2" customFormat="1" ht="13.5" thickBot="1">
      <c r="A53" s="10"/>
      <c r="B53" s="6"/>
      <c r="C53" s="27" t="s">
        <v>96</v>
      </c>
      <c r="D53" s="7"/>
      <c r="E53" s="7">
        <v>814830.22</v>
      </c>
      <c r="F53" s="7">
        <v>779500</v>
      </c>
      <c r="G53" s="7">
        <v>779500</v>
      </c>
      <c r="H53" s="6"/>
    </row>
    <row r="54" spans="1:8" s="2" customFormat="1" ht="64.5" thickBot="1">
      <c r="A54" s="10" t="s">
        <v>27</v>
      </c>
      <c r="B54" s="6">
        <v>2120</v>
      </c>
      <c r="C54" s="6">
        <v>112</v>
      </c>
      <c r="D54" s="7"/>
      <c r="E54" s="26">
        <f>E55+E56</f>
        <v>0</v>
      </c>
      <c r="F54" s="7"/>
      <c r="G54" s="7"/>
      <c r="H54" s="6" t="s">
        <v>7</v>
      </c>
    </row>
    <row r="55" spans="1:8" s="2" customFormat="1" ht="13.5" thickBot="1">
      <c r="A55" s="10"/>
      <c r="B55" s="6"/>
      <c r="C55" s="28" t="s">
        <v>99</v>
      </c>
      <c r="D55" s="7"/>
      <c r="E55" s="7">
        <v>0</v>
      </c>
      <c r="F55" s="7"/>
      <c r="G55" s="7"/>
      <c r="H55" s="6"/>
    </row>
    <row r="56" spans="1:8" s="2" customFormat="1" ht="13.5" thickBot="1">
      <c r="A56" s="10"/>
      <c r="B56" s="6"/>
      <c r="C56" s="29" t="s">
        <v>100</v>
      </c>
      <c r="D56" s="7"/>
      <c r="E56" s="7">
        <v>0</v>
      </c>
      <c r="F56" s="7"/>
      <c r="G56" s="7"/>
      <c r="H56" s="6"/>
    </row>
    <row r="57" spans="1:8" s="2" customFormat="1" ht="102.75" thickBot="1">
      <c r="A57" s="10" t="s">
        <v>28</v>
      </c>
      <c r="B57" s="6">
        <v>2130</v>
      </c>
      <c r="C57" s="6">
        <v>113</v>
      </c>
      <c r="D57" s="7"/>
      <c r="E57" s="7"/>
      <c r="F57" s="7"/>
      <c r="G57" s="7"/>
      <c r="H57" s="6" t="s">
        <v>7</v>
      </c>
    </row>
    <row r="58" spans="1:8" s="2" customFormat="1" ht="141" thickBot="1">
      <c r="A58" s="10" t="s">
        <v>29</v>
      </c>
      <c r="B58" s="6">
        <v>2140</v>
      </c>
      <c r="C58" s="6">
        <v>119</v>
      </c>
      <c r="D58" s="7"/>
      <c r="E58" s="7"/>
      <c r="F58" s="7"/>
      <c r="G58" s="7"/>
      <c r="H58" s="6" t="s">
        <v>7</v>
      </c>
    </row>
    <row r="59" spans="1:8" s="2" customFormat="1" ht="12.75">
      <c r="A59" s="13" t="s">
        <v>10</v>
      </c>
      <c r="B59" s="50">
        <v>2141</v>
      </c>
      <c r="C59" s="50">
        <v>119</v>
      </c>
      <c r="D59" s="48"/>
      <c r="E59" s="52">
        <f>E61+E62+E63+E64+E65+E66+E67+E68</f>
        <v>4217519.0200000005</v>
      </c>
      <c r="F59" s="52">
        <f>F61+F62+F63+F63+F64+F65+F67+F68</f>
        <v>2852255.2600000002</v>
      </c>
      <c r="G59" s="52">
        <f>G61+G62+G63+G63+G64+G65+G67+G68</f>
        <v>2852255.2600000002</v>
      </c>
      <c r="H59" s="50" t="s">
        <v>7</v>
      </c>
    </row>
    <row r="60" spans="1:8" s="2" customFormat="1" ht="26.25" thickBot="1">
      <c r="A60" s="14" t="s">
        <v>30</v>
      </c>
      <c r="B60" s="51"/>
      <c r="C60" s="51"/>
      <c r="D60" s="49"/>
      <c r="E60" s="53"/>
      <c r="F60" s="53"/>
      <c r="G60" s="53"/>
      <c r="H60" s="51"/>
    </row>
    <row r="61" spans="1:8" s="2" customFormat="1" ht="13.5" thickBot="1">
      <c r="A61" s="14"/>
      <c r="B61" s="6"/>
      <c r="C61" s="6" t="s">
        <v>72</v>
      </c>
      <c r="D61" s="7"/>
      <c r="E61" s="7">
        <v>1626327.42</v>
      </c>
      <c r="F61" s="7">
        <v>1672856.6</v>
      </c>
      <c r="G61" s="7">
        <v>1672856.6</v>
      </c>
      <c r="H61" s="6"/>
    </row>
    <row r="62" spans="1:8" s="2" customFormat="1" ht="13.5" thickBot="1">
      <c r="A62" s="14"/>
      <c r="B62" s="6"/>
      <c r="C62" s="6" t="s">
        <v>73</v>
      </c>
      <c r="D62" s="7"/>
      <c r="E62" s="7">
        <v>870553.49</v>
      </c>
      <c r="F62" s="7">
        <v>895318.72</v>
      </c>
      <c r="G62" s="7">
        <v>895318.72</v>
      </c>
      <c r="H62" s="6"/>
    </row>
    <row r="63" spans="1:8" s="2" customFormat="1" ht="26.25" thickBot="1">
      <c r="A63" s="14"/>
      <c r="B63" s="6"/>
      <c r="C63" s="6" t="s">
        <v>75</v>
      </c>
      <c r="D63" s="7"/>
      <c r="E63" s="7">
        <v>884054.61</v>
      </c>
      <c r="F63" s="7"/>
      <c r="G63" s="7"/>
      <c r="H63" s="6"/>
    </row>
    <row r="64" spans="1:8" s="2" customFormat="1" ht="26.25" thickBot="1">
      <c r="A64" s="14"/>
      <c r="B64" s="6"/>
      <c r="C64" s="6" t="s">
        <v>97</v>
      </c>
      <c r="D64" s="7"/>
      <c r="E64" s="7">
        <v>470539.41</v>
      </c>
      <c r="F64" s="7"/>
      <c r="G64" s="7"/>
      <c r="H64" s="6"/>
    </row>
    <row r="65" spans="1:8" s="2" customFormat="1" ht="26.25" thickBot="1">
      <c r="A65" s="14"/>
      <c r="B65" s="6"/>
      <c r="C65" s="6" t="s">
        <v>76</v>
      </c>
      <c r="D65" s="7"/>
      <c r="E65" s="7">
        <v>46529.19</v>
      </c>
      <c r="F65" s="7"/>
      <c r="G65" s="7"/>
      <c r="H65" s="6"/>
    </row>
    <row r="66" spans="1:8" s="2" customFormat="1" ht="26.25" thickBot="1">
      <c r="A66" s="14"/>
      <c r="B66" s="6"/>
      <c r="C66" s="6" t="s">
        <v>98</v>
      </c>
      <c r="D66" s="7"/>
      <c r="E66" s="7">
        <v>24765.23</v>
      </c>
      <c r="F66" s="7"/>
      <c r="G66" s="7"/>
      <c r="H66" s="6"/>
    </row>
    <row r="67" spans="1:8" s="2" customFormat="1" ht="13.5" thickBot="1">
      <c r="A67" s="14"/>
      <c r="B67" s="6"/>
      <c r="C67" s="6" t="s">
        <v>74</v>
      </c>
      <c r="D67" s="7"/>
      <c r="E67" s="7">
        <v>48670.94</v>
      </c>
      <c r="F67" s="7">
        <v>48670.94</v>
      </c>
      <c r="G67" s="7">
        <v>48670.94</v>
      </c>
      <c r="H67" s="6"/>
    </row>
    <row r="68" spans="1:8" s="2" customFormat="1" ht="13.5" thickBot="1">
      <c r="A68" s="14"/>
      <c r="B68" s="6"/>
      <c r="C68" s="27" t="s">
        <v>103</v>
      </c>
      <c r="D68" s="7"/>
      <c r="E68" s="7">
        <v>246078.73</v>
      </c>
      <c r="F68" s="7">
        <v>235409</v>
      </c>
      <c r="G68" s="7">
        <v>235409</v>
      </c>
      <c r="H68" s="6"/>
    </row>
    <row r="69" spans="1:8" s="2" customFormat="1" ht="39" thickBot="1">
      <c r="A69" s="14" t="s">
        <v>31</v>
      </c>
      <c r="B69" s="6">
        <v>2142</v>
      </c>
      <c r="C69" s="6">
        <v>119</v>
      </c>
      <c r="D69" s="7"/>
      <c r="E69" s="7"/>
      <c r="F69" s="7"/>
      <c r="G69" s="7"/>
      <c r="H69" s="6" t="s">
        <v>7</v>
      </c>
    </row>
    <row r="70" spans="1:8" s="2" customFormat="1" ht="90" thickBot="1">
      <c r="A70" s="10" t="s">
        <v>32</v>
      </c>
      <c r="B70" s="6">
        <v>2150</v>
      </c>
      <c r="C70" s="6">
        <v>131</v>
      </c>
      <c r="D70" s="7"/>
      <c r="E70" s="7"/>
      <c r="F70" s="7"/>
      <c r="G70" s="7"/>
      <c r="H70" s="6" t="s">
        <v>7</v>
      </c>
    </row>
    <row r="71" spans="1:8" s="2" customFormat="1" ht="141" thickBot="1">
      <c r="A71" s="35" t="s">
        <v>116</v>
      </c>
      <c r="B71" s="32">
        <v>2160</v>
      </c>
      <c r="C71" s="32">
        <v>133</v>
      </c>
      <c r="D71" s="7"/>
      <c r="E71" s="7"/>
      <c r="F71" s="7"/>
      <c r="G71" s="7"/>
      <c r="H71" s="6"/>
    </row>
    <row r="72" spans="1:8" s="2" customFormat="1" ht="77.25" thickBot="1">
      <c r="A72" s="35" t="s">
        <v>33</v>
      </c>
      <c r="B72" s="32">
        <v>2170</v>
      </c>
      <c r="C72" s="32">
        <v>134</v>
      </c>
      <c r="D72" s="7"/>
      <c r="E72" s="7"/>
      <c r="F72" s="7"/>
      <c r="G72" s="7"/>
      <c r="H72" s="6" t="s">
        <v>7</v>
      </c>
    </row>
    <row r="73" spans="1:8" s="2" customFormat="1" ht="128.25" thickBot="1">
      <c r="A73" s="35" t="s">
        <v>34</v>
      </c>
      <c r="B73" s="32">
        <v>2180</v>
      </c>
      <c r="C73" s="32">
        <v>139</v>
      </c>
      <c r="D73" s="7"/>
      <c r="E73" s="7"/>
      <c r="F73" s="7"/>
      <c r="G73" s="7"/>
      <c r="H73" s="6" t="s">
        <v>7</v>
      </c>
    </row>
    <row r="74" spans="1:8" s="2" customFormat="1" ht="12.75">
      <c r="A74" s="36" t="s">
        <v>10</v>
      </c>
      <c r="B74" s="54">
        <v>2181</v>
      </c>
      <c r="C74" s="54">
        <v>139</v>
      </c>
      <c r="D74" s="48"/>
      <c r="E74" s="48"/>
      <c r="F74" s="48"/>
      <c r="G74" s="48"/>
      <c r="H74" s="50" t="s">
        <v>7</v>
      </c>
    </row>
    <row r="75" spans="1:8" s="2" customFormat="1" ht="39" thickBot="1">
      <c r="A75" s="37" t="s">
        <v>35</v>
      </c>
      <c r="B75" s="55"/>
      <c r="C75" s="55"/>
      <c r="D75" s="49"/>
      <c r="E75" s="49"/>
      <c r="F75" s="49"/>
      <c r="G75" s="49"/>
      <c r="H75" s="51"/>
    </row>
    <row r="76" spans="1:8" s="2" customFormat="1" ht="13.5" thickBot="1">
      <c r="A76" s="14"/>
      <c r="B76" s="6"/>
      <c r="C76" s="6"/>
      <c r="D76" s="7"/>
      <c r="E76" s="7"/>
      <c r="F76" s="7"/>
      <c r="G76" s="7"/>
      <c r="H76" s="6" t="s">
        <v>7</v>
      </c>
    </row>
    <row r="77" spans="1:8" s="2" customFormat="1" ht="39" thickBot="1">
      <c r="A77" s="1" t="s">
        <v>36</v>
      </c>
      <c r="B77" s="6">
        <v>2200</v>
      </c>
      <c r="C77" s="6">
        <v>300</v>
      </c>
      <c r="D77" s="7"/>
      <c r="E77" s="7"/>
      <c r="F77" s="7"/>
      <c r="G77" s="7"/>
      <c r="H77" s="6" t="s">
        <v>7</v>
      </c>
    </row>
    <row r="78" spans="1:8" s="2" customFormat="1" ht="12.75">
      <c r="A78" s="11" t="s">
        <v>10</v>
      </c>
      <c r="B78" s="50">
        <v>2210</v>
      </c>
      <c r="C78" s="50">
        <v>320</v>
      </c>
      <c r="D78" s="48"/>
      <c r="E78" s="48"/>
      <c r="F78" s="48"/>
      <c r="G78" s="48"/>
      <c r="H78" s="50" t="s">
        <v>7</v>
      </c>
    </row>
    <row r="79" spans="1:8" s="2" customFormat="1" ht="90" thickBot="1">
      <c r="A79" s="10" t="s">
        <v>37</v>
      </c>
      <c r="B79" s="51"/>
      <c r="C79" s="51"/>
      <c r="D79" s="49"/>
      <c r="E79" s="49"/>
      <c r="F79" s="49"/>
      <c r="G79" s="49"/>
      <c r="H79" s="51"/>
    </row>
    <row r="80" spans="1:8" s="2" customFormat="1" ht="12.75">
      <c r="A80" s="13" t="s">
        <v>22</v>
      </c>
      <c r="B80" s="50">
        <v>2211</v>
      </c>
      <c r="C80" s="50">
        <v>321</v>
      </c>
      <c r="D80" s="48"/>
      <c r="E80" s="48"/>
      <c r="F80" s="48"/>
      <c r="G80" s="48"/>
      <c r="H80" s="50" t="s">
        <v>7</v>
      </c>
    </row>
    <row r="81" spans="1:8" s="2" customFormat="1" ht="128.25" thickBot="1">
      <c r="A81" s="14" t="s">
        <v>38</v>
      </c>
      <c r="B81" s="51"/>
      <c r="C81" s="51"/>
      <c r="D81" s="49"/>
      <c r="E81" s="49"/>
      <c r="F81" s="49"/>
      <c r="G81" s="49"/>
      <c r="H81" s="51"/>
    </row>
    <row r="82" spans="1:8" s="2" customFormat="1" ht="13.5" thickBot="1">
      <c r="A82" s="8"/>
      <c r="B82" s="7"/>
      <c r="C82" s="7"/>
      <c r="D82" s="7"/>
      <c r="E82" s="7"/>
      <c r="F82" s="7"/>
      <c r="G82" s="7"/>
      <c r="H82" s="7"/>
    </row>
    <row r="83" spans="1:8" s="2" customFormat="1" ht="128.25" thickBot="1">
      <c r="A83" s="10" t="s">
        <v>39</v>
      </c>
      <c r="B83" s="6">
        <v>2220</v>
      </c>
      <c r="C83" s="6">
        <v>340</v>
      </c>
      <c r="D83" s="7"/>
      <c r="E83" s="7"/>
      <c r="F83" s="7"/>
      <c r="G83" s="7"/>
      <c r="H83" s="6" t="s">
        <v>7</v>
      </c>
    </row>
    <row r="84" spans="1:8" s="2" customFormat="1" ht="204.75" thickBot="1">
      <c r="A84" s="10" t="s">
        <v>40</v>
      </c>
      <c r="B84" s="6">
        <v>2230</v>
      </c>
      <c r="C84" s="6">
        <v>350</v>
      </c>
      <c r="D84" s="7"/>
      <c r="E84" s="7"/>
      <c r="F84" s="7"/>
      <c r="G84" s="7"/>
      <c r="H84" s="6" t="s">
        <v>7</v>
      </c>
    </row>
    <row r="85" spans="1:8" s="2" customFormat="1" ht="26.25" thickBot="1">
      <c r="A85" s="35" t="s">
        <v>117</v>
      </c>
      <c r="B85" s="32">
        <v>2240</v>
      </c>
      <c r="C85" s="32">
        <v>360</v>
      </c>
      <c r="D85" s="7"/>
      <c r="E85" s="7"/>
      <c r="F85" s="7"/>
      <c r="G85" s="7"/>
      <c r="H85" s="6" t="s">
        <v>7</v>
      </c>
    </row>
    <row r="86" spans="1:8" s="2" customFormat="1" ht="39" thickBot="1">
      <c r="A86" s="1" t="s">
        <v>41</v>
      </c>
      <c r="B86" s="6">
        <v>2300</v>
      </c>
      <c r="C86" s="6">
        <v>850</v>
      </c>
      <c r="D86" s="7"/>
      <c r="E86" s="26">
        <f>E87+E92</f>
        <v>247600</v>
      </c>
      <c r="F86" s="26">
        <f>F87+F92</f>
        <v>247600</v>
      </c>
      <c r="G86" s="26">
        <f>G87+G92</f>
        <v>247600</v>
      </c>
      <c r="H86" s="6" t="s">
        <v>7</v>
      </c>
    </row>
    <row r="87" spans="1:8" s="2" customFormat="1" ht="12.75">
      <c r="A87" s="11" t="s">
        <v>22</v>
      </c>
      <c r="B87" s="50">
        <v>2310</v>
      </c>
      <c r="C87" s="56">
        <v>851</v>
      </c>
      <c r="D87" s="48"/>
      <c r="E87" s="52">
        <f>E89+E90</f>
        <v>247600</v>
      </c>
      <c r="F87" s="52">
        <f>F89+F90</f>
        <v>247600</v>
      </c>
      <c r="G87" s="52">
        <f>G89+G90</f>
        <v>247600</v>
      </c>
      <c r="H87" s="50" t="s">
        <v>7</v>
      </c>
    </row>
    <row r="88" spans="1:8" s="2" customFormat="1" ht="51.75" thickBot="1">
      <c r="A88" s="10" t="s">
        <v>42</v>
      </c>
      <c r="B88" s="51"/>
      <c r="C88" s="57"/>
      <c r="D88" s="49"/>
      <c r="E88" s="53"/>
      <c r="F88" s="53"/>
      <c r="G88" s="53"/>
      <c r="H88" s="51"/>
    </row>
    <row r="89" spans="1:8" s="2" customFormat="1" ht="13.5" thickBot="1">
      <c r="A89" s="10"/>
      <c r="B89" s="6"/>
      <c r="C89" s="6" t="s">
        <v>77</v>
      </c>
      <c r="D89" s="7"/>
      <c r="E89" s="7">
        <v>161592</v>
      </c>
      <c r="F89" s="7">
        <v>161592</v>
      </c>
      <c r="G89" s="7">
        <v>161592</v>
      </c>
      <c r="H89" s="6"/>
    </row>
    <row r="90" spans="1:8" s="2" customFormat="1" ht="13.5" thickBot="1">
      <c r="A90" s="10"/>
      <c r="B90" s="6"/>
      <c r="C90" s="6" t="s">
        <v>78</v>
      </c>
      <c r="D90" s="7"/>
      <c r="E90" s="7">
        <v>86008</v>
      </c>
      <c r="F90" s="7">
        <v>86008</v>
      </c>
      <c r="G90" s="7">
        <v>86008</v>
      </c>
      <c r="H90" s="6"/>
    </row>
    <row r="91" spans="1:8" s="2" customFormat="1" ht="141" thickBot="1">
      <c r="A91" s="10" t="s">
        <v>43</v>
      </c>
      <c r="B91" s="6">
        <v>2320</v>
      </c>
      <c r="C91" s="6">
        <v>852</v>
      </c>
      <c r="D91" s="7"/>
      <c r="E91" s="7"/>
      <c r="F91" s="7"/>
      <c r="G91" s="7"/>
      <c r="H91" s="6" t="s">
        <v>7</v>
      </c>
    </row>
    <row r="92" spans="1:8" s="2" customFormat="1" ht="64.5" thickBot="1">
      <c r="A92" s="10" t="s">
        <v>44</v>
      </c>
      <c r="B92" s="6">
        <v>2330</v>
      </c>
      <c r="C92" s="23">
        <v>853</v>
      </c>
      <c r="D92" s="7"/>
      <c r="E92" s="26">
        <f>E93+E96+E94+E95</f>
        <v>0</v>
      </c>
      <c r="F92" s="7"/>
      <c r="G92" s="7"/>
      <c r="H92" s="6" t="s">
        <v>7</v>
      </c>
    </row>
    <row r="93" spans="1:8" s="2" customFormat="1" ht="13.5" thickBot="1">
      <c r="A93" s="10"/>
      <c r="B93" s="6"/>
      <c r="C93" s="6"/>
      <c r="D93" s="7"/>
      <c r="E93" s="7"/>
      <c r="F93" s="7"/>
      <c r="G93" s="7"/>
      <c r="H93" s="6"/>
    </row>
    <row r="94" spans="1:8" s="2" customFormat="1" ht="13.5" thickBot="1">
      <c r="A94" s="10"/>
      <c r="B94" s="6"/>
      <c r="C94" s="6"/>
      <c r="D94" s="7"/>
      <c r="E94" s="7"/>
      <c r="F94" s="7"/>
      <c r="G94" s="7"/>
      <c r="H94" s="6"/>
    </row>
    <row r="95" spans="1:8" s="2" customFormat="1" ht="13.5" thickBot="1">
      <c r="A95" s="10"/>
      <c r="B95" s="6"/>
      <c r="C95" s="39"/>
      <c r="D95" s="7"/>
      <c r="E95" s="7"/>
      <c r="F95" s="7"/>
      <c r="G95" s="7"/>
      <c r="H95" s="6"/>
    </row>
    <row r="96" spans="1:8" s="2" customFormat="1" ht="13.5" thickBot="1">
      <c r="A96" s="10"/>
      <c r="B96" s="6"/>
      <c r="C96" s="39"/>
      <c r="D96" s="7"/>
      <c r="E96" s="7"/>
      <c r="F96" s="7"/>
      <c r="G96" s="7"/>
      <c r="H96" s="6"/>
    </row>
    <row r="97" spans="1:8" s="2" customFormat="1" ht="64.5" thickBot="1">
      <c r="A97" s="31" t="s">
        <v>45</v>
      </c>
      <c r="B97" s="32">
        <v>2400</v>
      </c>
      <c r="C97" s="32" t="s">
        <v>7</v>
      </c>
      <c r="D97" s="7"/>
      <c r="E97" s="7"/>
      <c r="F97" s="7"/>
      <c r="G97" s="7"/>
      <c r="H97" s="6" t="s">
        <v>7</v>
      </c>
    </row>
    <row r="98" spans="1:8" s="2" customFormat="1" ht="12.75">
      <c r="A98" s="33" t="s">
        <v>22</v>
      </c>
      <c r="B98" s="54">
        <v>2410</v>
      </c>
      <c r="C98" s="54">
        <v>613</v>
      </c>
      <c r="D98" s="48"/>
      <c r="E98" s="48"/>
      <c r="F98" s="48"/>
      <c r="G98" s="48"/>
      <c r="H98" s="50" t="s">
        <v>7</v>
      </c>
    </row>
    <row r="99" spans="1:8" s="2" customFormat="1" ht="51.75" thickBot="1">
      <c r="A99" s="34" t="s">
        <v>118</v>
      </c>
      <c r="B99" s="55"/>
      <c r="C99" s="55"/>
      <c r="D99" s="49"/>
      <c r="E99" s="49"/>
      <c r="F99" s="49"/>
      <c r="G99" s="49"/>
      <c r="H99" s="51"/>
    </row>
    <row r="100" spans="1:8" s="2" customFormat="1" ht="51.75" thickBot="1">
      <c r="A100" s="35" t="s">
        <v>119</v>
      </c>
      <c r="B100" s="32">
        <v>2420</v>
      </c>
      <c r="C100" s="32">
        <v>623</v>
      </c>
      <c r="D100" s="7"/>
      <c r="E100" s="7"/>
      <c r="F100" s="7"/>
      <c r="G100" s="7"/>
      <c r="H100" s="6" t="s">
        <v>7</v>
      </c>
    </row>
    <row r="101" spans="1:8" s="2" customFormat="1" ht="115.5" thickBot="1">
      <c r="A101" s="35" t="s">
        <v>120</v>
      </c>
      <c r="B101" s="32">
        <v>2430</v>
      </c>
      <c r="C101" s="32">
        <v>634</v>
      </c>
      <c r="D101" s="7"/>
      <c r="E101" s="7"/>
      <c r="F101" s="7"/>
      <c r="G101" s="7"/>
      <c r="H101" s="6" t="s">
        <v>7</v>
      </c>
    </row>
    <row r="102" spans="1:8" s="2" customFormat="1" ht="77.25" thickBot="1">
      <c r="A102" s="35" t="s">
        <v>46</v>
      </c>
      <c r="B102" s="32">
        <v>2440</v>
      </c>
      <c r="C102" s="32">
        <v>810</v>
      </c>
      <c r="D102" s="7"/>
      <c r="E102" s="7"/>
      <c r="F102" s="7"/>
      <c r="G102" s="7"/>
      <c r="H102" s="6"/>
    </row>
    <row r="103" spans="1:8" s="2" customFormat="1" ht="39" thickBot="1">
      <c r="A103" s="35" t="s">
        <v>47</v>
      </c>
      <c r="B103" s="32">
        <v>2450</v>
      </c>
      <c r="C103" s="32">
        <v>862</v>
      </c>
      <c r="D103" s="7"/>
      <c r="E103" s="7"/>
      <c r="F103" s="7"/>
      <c r="G103" s="7"/>
      <c r="H103" s="6"/>
    </row>
    <row r="104" spans="1:8" s="2" customFormat="1" ht="115.5" thickBot="1">
      <c r="A104" s="35" t="s">
        <v>48</v>
      </c>
      <c r="B104" s="32">
        <v>2460</v>
      </c>
      <c r="C104" s="32">
        <v>863</v>
      </c>
      <c r="D104" s="7"/>
      <c r="E104" s="7"/>
      <c r="F104" s="7"/>
      <c r="G104" s="7"/>
      <c r="H104" s="6"/>
    </row>
    <row r="105" spans="1:8" s="2" customFormat="1" ht="51.75" thickBot="1">
      <c r="A105" s="1" t="s">
        <v>49</v>
      </c>
      <c r="B105" s="6">
        <v>2500</v>
      </c>
      <c r="C105" s="6" t="s">
        <v>7</v>
      </c>
      <c r="D105" s="7"/>
      <c r="E105" s="7"/>
      <c r="F105" s="7"/>
      <c r="G105" s="7"/>
      <c r="H105" s="6" t="s">
        <v>7</v>
      </c>
    </row>
    <row r="106" spans="1:8" s="2" customFormat="1" ht="153.75" thickBot="1">
      <c r="A106" s="10" t="s">
        <v>50</v>
      </c>
      <c r="B106" s="6">
        <v>2520</v>
      </c>
      <c r="C106" s="6">
        <v>831</v>
      </c>
      <c r="D106" s="7"/>
      <c r="E106" s="7"/>
      <c r="F106" s="7"/>
      <c r="G106" s="7"/>
      <c r="H106" s="6" t="s">
        <v>7</v>
      </c>
    </row>
    <row r="107" spans="1:8" s="2" customFormat="1" ht="39" thickBot="1">
      <c r="A107" s="12" t="s">
        <v>51</v>
      </c>
      <c r="B107" s="6">
        <v>2600</v>
      </c>
      <c r="C107" s="6" t="s">
        <v>7</v>
      </c>
      <c r="D107" s="7"/>
      <c r="E107" s="26">
        <f>E110+E113</f>
        <v>2832922.61</v>
      </c>
      <c r="F107" s="26">
        <f>F110+F113</f>
        <v>1623266.27</v>
      </c>
      <c r="G107" s="26">
        <f>G110+G113</f>
        <v>1623266.27</v>
      </c>
      <c r="H107" s="7"/>
    </row>
    <row r="108" spans="1:8" s="2" customFormat="1" ht="12.75">
      <c r="A108" s="11" t="s">
        <v>10</v>
      </c>
      <c r="B108" s="50">
        <v>2610</v>
      </c>
      <c r="C108" s="50">
        <v>241</v>
      </c>
      <c r="D108" s="48"/>
      <c r="E108" s="48"/>
      <c r="F108" s="48"/>
      <c r="G108" s="48"/>
      <c r="H108" s="48"/>
    </row>
    <row r="109" spans="1:8" s="2" customFormat="1" ht="64.5" thickBot="1">
      <c r="A109" s="10" t="s">
        <v>52</v>
      </c>
      <c r="B109" s="51"/>
      <c r="C109" s="51"/>
      <c r="D109" s="49"/>
      <c r="E109" s="49"/>
      <c r="F109" s="49"/>
      <c r="G109" s="49"/>
      <c r="H109" s="49"/>
    </row>
    <row r="110" spans="1:8" s="2" customFormat="1" ht="102.75" thickBot="1">
      <c r="A110" s="10" t="s">
        <v>53</v>
      </c>
      <c r="B110" s="6">
        <v>2630</v>
      </c>
      <c r="C110" s="23">
        <v>243</v>
      </c>
      <c r="D110" s="7"/>
      <c r="E110" s="26">
        <f>E111</f>
        <v>831120</v>
      </c>
      <c r="F110" s="26">
        <f>F111</f>
        <v>0</v>
      </c>
      <c r="G110" s="7"/>
      <c r="H110" s="7"/>
    </row>
    <row r="111" spans="1:8" s="2" customFormat="1" ht="13.5" thickBot="1">
      <c r="A111" s="10"/>
      <c r="B111" s="6"/>
      <c r="C111" s="6" t="s">
        <v>114</v>
      </c>
      <c r="D111" s="7"/>
      <c r="E111" s="7">
        <v>831120</v>
      </c>
      <c r="F111" s="7">
        <v>0</v>
      </c>
      <c r="G111" s="7"/>
      <c r="H111" s="7"/>
    </row>
    <row r="112" spans="1:8" s="2" customFormat="1" ht="13.5" thickBot="1">
      <c r="A112" s="10"/>
      <c r="B112" s="6"/>
      <c r="C112" s="6"/>
      <c r="D112" s="7"/>
      <c r="E112" s="7"/>
      <c r="F112" s="7"/>
      <c r="G112" s="7"/>
      <c r="H112" s="7"/>
    </row>
    <row r="113" spans="1:8" s="2" customFormat="1" ht="39" thickBot="1">
      <c r="A113" s="21" t="s">
        <v>54</v>
      </c>
      <c r="B113" s="23">
        <v>2640</v>
      </c>
      <c r="C113" s="23">
        <v>244.247</v>
      </c>
      <c r="D113" s="26"/>
      <c r="E113" s="26">
        <f>E114+E118+E121+E127+E131+E138+E135</f>
        <v>2001802.6099999999</v>
      </c>
      <c r="F113" s="26">
        <f>F114+F118+F121+F127+F131+F138</f>
        <v>1623266.27</v>
      </c>
      <c r="G113" s="26">
        <f>G114+G118+G121+G127+G131+G138</f>
        <v>1623266.27</v>
      </c>
      <c r="H113" s="7"/>
    </row>
    <row r="114" spans="1:8" s="2" customFormat="1" ht="13.5" thickBot="1">
      <c r="A114" s="21" t="s">
        <v>79</v>
      </c>
      <c r="B114" s="6"/>
      <c r="C114" s="22">
        <v>244</v>
      </c>
      <c r="D114" s="7"/>
      <c r="E114" s="26">
        <f>E115+E116+E117</f>
        <v>33500.12</v>
      </c>
      <c r="F114" s="26">
        <f>F115+F116</f>
        <v>33500.12</v>
      </c>
      <c r="G114" s="26">
        <f>G115+G116</f>
        <v>33500.12</v>
      </c>
      <c r="H114" s="7"/>
    </row>
    <row r="115" spans="1:8" s="2" customFormat="1" ht="13.5" thickBot="1">
      <c r="A115" s="41" t="s">
        <v>10</v>
      </c>
      <c r="B115" s="6"/>
      <c r="C115" s="6" t="s">
        <v>80</v>
      </c>
      <c r="D115" s="7"/>
      <c r="E115" s="7">
        <v>21863.33</v>
      </c>
      <c r="F115" s="7">
        <v>21863.33</v>
      </c>
      <c r="G115" s="7">
        <v>21863.33</v>
      </c>
      <c r="H115" s="7"/>
    </row>
    <row r="116" spans="1:8" s="2" customFormat="1" ht="13.5" thickBot="1">
      <c r="A116" s="58"/>
      <c r="B116" s="6"/>
      <c r="C116" s="6" t="s">
        <v>81</v>
      </c>
      <c r="D116" s="7"/>
      <c r="E116" s="7">
        <v>11636.79</v>
      </c>
      <c r="F116" s="7">
        <v>11636.79</v>
      </c>
      <c r="G116" s="7">
        <v>11636.79</v>
      </c>
      <c r="H116" s="7"/>
    </row>
    <row r="117" spans="1:8" s="2" customFormat="1" ht="13.5" thickBot="1">
      <c r="A117" s="58"/>
      <c r="B117" s="6"/>
      <c r="C117" s="19"/>
      <c r="D117" s="7"/>
      <c r="E117" s="7"/>
      <c r="F117" s="7"/>
      <c r="G117" s="7"/>
      <c r="H117" s="7"/>
    </row>
    <row r="118" spans="1:8" s="2" customFormat="1" ht="26.25" thickBot="1">
      <c r="A118" s="20" t="s">
        <v>82</v>
      </c>
      <c r="B118" s="6"/>
      <c r="C118" s="22">
        <v>244</v>
      </c>
      <c r="D118" s="7"/>
      <c r="E118" s="26">
        <f>E119+E120</f>
        <v>60000</v>
      </c>
      <c r="F118" s="26">
        <f>F119+F120</f>
        <v>60000</v>
      </c>
      <c r="G118" s="26">
        <f>G119+G120</f>
        <v>60000</v>
      </c>
      <c r="H118" s="7"/>
    </row>
    <row r="119" spans="1:8" s="2" customFormat="1" ht="13.5" thickBot="1">
      <c r="A119" s="10" t="s">
        <v>10</v>
      </c>
      <c r="B119" s="6"/>
      <c r="C119" s="6" t="s">
        <v>83</v>
      </c>
      <c r="D119" s="7"/>
      <c r="E119" s="7">
        <v>39158.06</v>
      </c>
      <c r="F119" s="7">
        <v>39158.06</v>
      </c>
      <c r="G119" s="7">
        <v>39158.06</v>
      </c>
      <c r="H119" s="7"/>
    </row>
    <row r="120" spans="1:8" s="2" customFormat="1" ht="13.5" thickBot="1">
      <c r="A120" s="10"/>
      <c r="B120" s="6"/>
      <c r="C120" s="6" t="s">
        <v>123</v>
      </c>
      <c r="D120" s="7"/>
      <c r="E120" s="7">
        <v>20841.94</v>
      </c>
      <c r="F120" s="7">
        <v>20841.94</v>
      </c>
      <c r="G120" s="7">
        <v>20841.94</v>
      </c>
      <c r="H120" s="7"/>
    </row>
    <row r="121" spans="1:8" s="2" customFormat="1" ht="26.25" thickBot="1">
      <c r="A121" s="21" t="s">
        <v>84</v>
      </c>
      <c r="B121" s="6"/>
      <c r="C121" s="23">
        <v>244.247</v>
      </c>
      <c r="D121" s="7"/>
      <c r="E121" s="26">
        <f>E122+E123+E124+E125+E126</f>
        <v>678065.63</v>
      </c>
      <c r="F121" s="26">
        <f>F122+F123+F124+F125+F126</f>
        <v>656549.15</v>
      </c>
      <c r="G121" s="26">
        <f>G122+G123+G124+G125+G126</f>
        <v>656549.15</v>
      </c>
      <c r="H121" s="7"/>
    </row>
    <row r="122" spans="1:8" s="2" customFormat="1" ht="13.5" thickBot="1">
      <c r="A122" s="41" t="s">
        <v>10</v>
      </c>
      <c r="B122" s="6"/>
      <c r="C122" s="6" t="s">
        <v>85</v>
      </c>
      <c r="D122" s="7"/>
      <c r="E122" s="7">
        <v>13891.74</v>
      </c>
      <c r="F122" s="7">
        <v>11385.64</v>
      </c>
      <c r="G122" s="7">
        <v>11385.64</v>
      </c>
      <c r="H122" s="7"/>
    </row>
    <row r="123" spans="1:8" s="2" customFormat="1" ht="13.5" thickBot="1">
      <c r="A123" s="58"/>
      <c r="B123" s="6"/>
      <c r="C123" s="6" t="s">
        <v>125</v>
      </c>
      <c r="D123" s="7"/>
      <c r="E123" s="7">
        <v>433576.58</v>
      </c>
      <c r="F123" s="7">
        <v>415469.3</v>
      </c>
      <c r="G123" s="7">
        <v>415469.3</v>
      </c>
      <c r="H123" s="7"/>
    </row>
    <row r="124" spans="1:8" s="2" customFormat="1" ht="13.5" thickBot="1">
      <c r="A124" s="58"/>
      <c r="B124" s="6"/>
      <c r="C124" s="6" t="s">
        <v>86</v>
      </c>
      <c r="D124" s="7"/>
      <c r="E124" s="7">
        <v>6060.03</v>
      </c>
      <c r="F124" s="7">
        <v>6060.03</v>
      </c>
      <c r="G124" s="7">
        <v>6060.03</v>
      </c>
      <c r="H124" s="7"/>
    </row>
    <row r="125" spans="1:8" s="2" customFormat="1" ht="13.5" thickBot="1">
      <c r="A125" s="58"/>
      <c r="B125" s="6"/>
      <c r="C125" s="6" t="s">
        <v>124</v>
      </c>
      <c r="D125" s="7"/>
      <c r="E125" s="7">
        <v>221134.18</v>
      </c>
      <c r="F125" s="7">
        <v>221134.18</v>
      </c>
      <c r="G125" s="7">
        <v>221134.18</v>
      </c>
      <c r="H125" s="7"/>
    </row>
    <row r="126" spans="1:8" s="2" customFormat="1" ht="13.5" thickBot="1">
      <c r="A126" s="42"/>
      <c r="B126" s="6"/>
      <c r="C126" s="27" t="s">
        <v>129</v>
      </c>
      <c r="D126" s="7"/>
      <c r="E126" s="7">
        <v>3403.1</v>
      </c>
      <c r="F126" s="7">
        <v>2500</v>
      </c>
      <c r="G126" s="7">
        <v>2500</v>
      </c>
      <c r="H126" s="7"/>
    </row>
    <row r="127" spans="1:8" s="2" customFormat="1" ht="39" thickBot="1">
      <c r="A127" s="21" t="s">
        <v>87</v>
      </c>
      <c r="B127" s="6"/>
      <c r="C127" s="23">
        <v>244</v>
      </c>
      <c r="D127" s="7"/>
      <c r="E127" s="26">
        <f>E128+E129+E130</f>
        <v>297071.03</v>
      </c>
      <c r="F127" s="26">
        <f>F128+F129+F130</f>
        <v>267959.33</v>
      </c>
      <c r="G127" s="26">
        <f>G128+G129+G130</f>
        <v>267959.33</v>
      </c>
      <c r="H127" s="7"/>
    </row>
    <row r="128" spans="1:8" s="2" customFormat="1" ht="13.5" thickBot="1">
      <c r="A128" s="41" t="s">
        <v>10</v>
      </c>
      <c r="B128" s="6"/>
      <c r="C128" s="6" t="s">
        <v>88</v>
      </c>
      <c r="D128" s="7"/>
      <c r="E128" s="7">
        <v>71687.1</v>
      </c>
      <c r="F128" s="7">
        <v>44986.39</v>
      </c>
      <c r="G128" s="7">
        <v>44986.39</v>
      </c>
      <c r="H128" s="7"/>
    </row>
    <row r="129" spans="1:8" s="2" customFormat="1" ht="13.5" thickBot="1">
      <c r="A129" s="58"/>
      <c r="B129" s="6"/>
      <c r="C129" s="6" t="s">
        <v>89</v>
      </c>
      <c r="D129" s="7"/>
      <c r="E129" s="7">
        <v>34322.94</v>
      </c>
      <c r="F129" s="7">
        <v>34322.94</v>
      </c>
      <c r="G129" s="7">
        <v>34322.94</v>
      </c>
      <c r="H129" s="7"/>
    </row>
    <row r="130" spans="1:8" s="2" customFormat="1" ht="13.5" thickBot="1">
      <c r="A130" s="42"/>
      <c r="B130" s="6"/>
      <c r="C130" s="27" t="s">
        <v>104</v>
      </c>
      <c r="D130" s="7"/>
      <c r="E130" s="7">
        <v>191060.99</v>
      </c>
      <c r="F130" s="7">
        <v>188650</v>
      </c>
      <c r="G130" s="7">
        <v>188650</v>
      </c>
      <c r="H130" s="7"/>
    </row>
    <row r="131" spans="1:8" s="2" customFormat="1" ht="13.5" thickBot="1">
      <c r="A131" s="24" t="s">
        <v>90</v>
      </c>
      <c r="B131" s="6"/>
      <c r="C131" s="23">
        <v>244</v>
      </c>
      <c r="D131" s="7"/>
      <c r="E131" s="26">
        <f>E132+E133+E134</f>
        <v>308885.95999999996</v>
      </c>
      <c r="F131" s="26">
        <f>F132+F133+F134</f>
        <v>328297.67</v>
      </c>
      <c r="G131" s="26">
        <f>G132+G133+G134</f>
        <v>328297.67</v>
      </c>
      <c r="H131" s="7"/>
    </row>
    <row r="132" spans="1:8" s="2" customFormat="1" ht="13.5" thickBot="1">
      <c r="A132" s="41" t="s">
        <v>10</v>
      </c>
      <c r="B132" s="6"/>
      <c r="C132" s="6" t="s">
        <v>91</v>
      </c>
      <c r="D132" s="7"/>
      <c r="E132" s="7">
        <v>196368.53</v>
      </c>
      <c r="F132" s="19">
        <v>215869.24</v>
      </c>
      <c r="G132" s="19">
        <v>215869.24</v>
      </c>
      <c r="H132" s="7"/>
    </row>
    <row r="133" spans="1:8" s="2" customFormat="1" ht="13.5" thickBot="1">
      <c r="A133" s="58"/>
      <c r="B133" s="6"/>
      <c r="C133" s="6" t="s">
        <v>92</v>
      </c>
      <c r="D133" s="7"/>
      <c r="E133" s="7">
        <v>104517.43</v>
      </c>
      <c r="F133" s="7">
        <v>104517.43</v>
      </c>
      <c r="G133" s="7">
        <v>104517.43</v>
      </c>
      <c r="H133" s="7"/>
    </row>
    <row r="134" spans="1:8" s="2" customFormat="1" ht="13.5" thickBot="1">
      <c r="A134" s="42"/>
      <c r="B134" s="6"/>
      <c r="C134" s="27" t="s">
        <v>105</v>
      </c>
      <c r="D134" s="7"/>
      <c r="E134" s="7">
        <v>8000</v>
      </c>
      <c r="F134" s="7">
        <v>7911</v>
      </c>
      <c r="G134" s="7">
        <v>7911</v>
      </c>
      <c r="H134" s="7"/>
    </row>
    <row r="135" spans="1:8" s="2" customFormat="1" ht="26.25" thickBot="1">
      <c r="A135" s="24" t="s">
        <v>101</v>
      </c>
      <c r="B135" s="6"/>
      <c r="C135" s="23">
        <v>244</v>
      </c>
      <c r="D135" s="7"/>
      <c r="E135" s="26">
        <f>E136+E137</f>
        <v>330720</v>
      </c>
      <c r="F135" s="7"/>
      <c r="G135" s="7"/>
      <c r="H135" s="7"/>
    </row>
    <row r="136" spans="1:8" s="2" customFormat="1" ht="13.5" thickBot="1">
      <c r="A136" s="4"/>
      <c r="B136" s="6"/>
      <c r="C136" s="6" t="s">
        <v>102</v>
      </c>
      <c r="D136" s="7"/>
      <c r="E136" s="7">
        <v>99000</v>
      </c>
      <c r="F136" s="7"/>
      <c r="G136" s="7"/>
      <c r="H136" s="7"/>
    </row>
    <row r="137" spans="1:8" s="2" customFormat="1" ht="13.5" thickBot="1">
      <c r="A137" s="4"/>
      <c r="B137" s="6"/>
      <c r="C137" s="27" t="s">
        <v>106</v>
      </c>
      <c r="D137" s="7"/>
      <c r="E137" s="7">
        <v>231720</v>
      </c>
      <c r="F137" s="7"/>
      <c r="G137" s="7"/>
      <c r="H137" s="7"/>
    </row>
    <row r="138" spans="1:8" s="2" customFormat="1" ht="30" customHeight="1" thickBot="1">
      <c r="A138" s="25" t="s">
        <v>93</v>
      </c>
      <c r="B138" s="6"/>
      <c r="C138" s="23">
        <v>244</v>
      </c>
      <c r="D138" s="7"/>
      <c r="E138" s="26">
        <f>E139+E140+E142+E144+E145+E146+E143+E141</f>
        <v>293559.87</v>
      </c>
      <c r="F138" s="26">
        <f>F139+F140+F142+F144+F145+F146</f>
        <v>276960</v>
      </c>
      <c r="G138" s="26">
        <f>G139+G140+G142+G144+G145+G146</f>
        <v>276960</v>
      </c>
      <c r="H138" s="7"/>
    </row>
    <row r="139" spans="1:8" s="2" customFormat="1" ht="13.5" thickBot="1">
      <c r="A139" s="41" t="s">
        <v>10</v>
      </c>
      <c r="B139" s="6"/>
      <c r="C139" s="27" t="s">
        <v>107</v>
      </c>
      <c r="D139" s="7"/>
      <c r="E139" s="7">
        <v>21960</v>
      </c>
      <c r="F139" s="7">
        <v>21960</v>
      </c>
      <c r="G139" s="7">
        <v>21960</v>
      </c>
      <c r="H139" s="7"/>
    </row>
    <row r="140" spans="1:8" s="2" customFormat="1" ht="15.75" customHeight="1" thickBot="1">
      <c r="A140" s="58"/>
      <c r="B140" s="6"/>
      <c r="C140" s="27" t="s">
        <v>108</v>
      </c>
      <c r="D140" s="7"/>
      <c r="E140" s="7">
        <v>25000</v>
      </c>
      <c r="F140" s="7">
        <v>25000</v>
      </c>
      <c r="G140" s="7">
        <v>25000</v>
      </c>
      <c r="H140" s="7"/>
    </row>
    <row r="141" spans="1:8" s="2" customFormat="1" ht="15.75" customHeight="1" thickBot="1">
      <c r="A141" s="58"/>
      <c r="B141" s="6"/>
      <c r="C141" s="27" t="s">
        <v>122</v>
      </c>
      <c r="D141" s="7"/>
      <c r="E141" s="7">
        <v>0</v>
      </c>
      <c r="F141" s="7">
        <v>0</v>
      </c>
      <c r="G141" s="7"/>
      <c r="H141" s="7"/>
    </row>
    <row r="142" spans="1:8" s="2" customFormat="1" ht="15.75" customHeight="1" thickBot="1">
      <c r="A142" s="58"/>
      <c r="B142" s="6"/>
      <c r="C142" s="27" t="s">
        <v>109</v>
      </c>
      <c r="D142" s="7"/>
      <c r="E142" s="7">
        <v>200000</v>
      </c>
      <c r="F142" s="7">
        <v>200000</v>
      </c>
      <c r="G142" s="7">
        <v>200000</v>
      </c>
      <c r="H142" s="7"/>
    </row>
    <row r="143" spans="1:8" s="2" customFormat="1" ht="15.75" customHeight="1" thickBot="1">
      <c r="A143" s="58"/>
      <c r="B143" s="6"/>
      <c r="C143" s="38" t="s">
        <v>121</v>
      </c>
      <c r="D143" s="7"/>
      <c r="E143" s="7">
        <v>0</v>
      </c>
      <c r="F143" s="7"/>
      <c r="G143" s="7"/>
      <c r="H143" s="7"/>
    </row>
    <row r="144" spans="1:8" s="2" customFormat="1" ht="15.75" customHeight="1" thickBot="1">
      <c r="A144" s="58"/>
      <c r="B144" s="6"/>
      <c r="C144" s="6" t="s">
        <v>94</v>
      </c>
      <c r="D144" s="7"/>
      <c r="E144" s="7">
        <v>21178.9</v>
      </c>
      <c r="F144" s="7">
        <v>19579.03</v>
      </c>
      <c r="G144" s="7">
        <v>19579.03</v>
      </c>
      <c r="H144" s="7"/>
    </row>
    <row r="145" spans="1:8" s="2" customFormat="1" ht="15.75" customHeight="1" thickBot="1">
      <c r="A145" s="58"/>
      <c r="B145" s="6"/>
      <c r="C145" s="6" t="s">
        <v>95</v>
      </c>
      <c r="D145" s="7"/>
      <c r="E145" s="7">
        <v>10420.97</v>
      </c>
      <c r="F145" s="7">
        <v>10420.97</v>
      </c>
      <c r="G145" s="7">
        <v>10420.97</v>
      </c>
      <c r="H145" s="7"/>
    </row>
    <row r="146" spans="1:8" s="2" customFormat="1" ht="15.75" customHeight="1" thickBot="1">
      <c r="A146" s="42"/>
      <c r="B146" s="6"/>
      <c r="C146" s="27" t="s">
        <v>110</v>
      </c>
      <c r="D146" s="7"/>
      <c r="E146" s="7">
        <v>15000</v>
      </c>
      <c r="F146" s="7">
        <v>0</v>
      </c>
      <c r="G146" s="7">
        <v>0</v>
      </c>
      <c r="H146" s="7"/>
    </row>
    <row r="147" spans="1:8" s="2" customFormat="1" ht="13.5" thickBot="1">
      <c r="A147" s="14" t="s">
        <v>22</v>
      </c>
      <c r="B147" s="7"/>
      <c r="C147" s="7"/>
      <c r="D147" s="7"/>
      <c r="E147" s="7"/>
      <c r="F147" s="7"/>
      <c r="G147" s="7"/>
      <c r="H147" s="7"/>
    </row>
    <row r="148" spans="1:8" s="2" customFormat="1" ht="90" thickBot="1">
      <c r="A148" s="10" t="s">
        <v>55</v>
      </c>
      <c r="B148" s="6">
        <v>2650</v>
      </c>
      <c r="C148" s="6">
        <v>400</v>
      </c>
      <c r="D148" s="7"/>
      <c r="E148" s="7"/>
      <c r="F148" s="7"/>
      <c r="G148" s="7"/>
      <c r="H148" s="7"/>
    </row>
    <row r="149" spans="1:8" s="2" customFormat="1" ht="12.75">
      <c r="A149" s="13" t="s">
        <v>10</v>
      </c>
      <c r="B149" s="50">
        <v>2651</v>
      </c>
      <c r="C149" s="50">
        <v>406</v>
      </c>
      <c r="D149" s="48"/>
      <c r="E149" s="48"/>
      <c r="F149" s="48"/>
      <c r="G149" s="48"/>
      <c r="H149" s="48"/>
    </row>
    <row r="150" spans="1:8" s="2" customFormat="1" ht="115.5" thickBot="1">
      <c r="A150" s="14" t="s">
        <v>56</v>
      </c>
      <c r="B150" s="51"/>
      <c r="C150" s="51"/>
      <c r="D150" s="49"/>
      <c r="E150" s="49"/>
      <c r="F150" s="49"/>
      <c r="G150" s="49"/>
      <c r="H150" s="49"/>
    </row>
    <row r="151" spans="1:8" s="2" customFormat="1" ht="128.25" thickBot="1">
      <c r="A151" s="14" t="s">
        <v>57</v>
      </c>
      <c r="B151" s="6">
        <v>2652</v>
      </c>
      <c r="C151" s="6">
        <v>407</v>
      </c>
      <c r="D151" s="7"/>
      <c r="E151" s="7"/>
      <c r="F151" s="7"/>
      <c r="G151" s="7"/>
      <c r="H151" s="7"/>
    </row>
    <row r="152" spans="1:8" s="2" customFormat="1" ht="39" thickBot="1">
      <c r="A152" s="5" t="s">
        <v>58</v>
      </c>
      <c r="B152" s="6">
        <v>3000</v>
      </c>
      <c r="C152" s="6">
        <v>100</v>
      </c>
      <c r="D152" s="7"/>
      <c r="E152" s="7"/>
      <c r="F152" s="7"/>
      <c r="G152" s="7"/>
      <c r="H152" s="6" t="s">
        <v>7</v>
      </c>
    </row>
    <row r="153" spans="1:8" s="2" customFormat="1" ht="12.75">
      <c r="A153" s="11" t="s">
        <v>10</v>
      </c>
      <c r="B153" s="50">
        <v>3010</v>
      </c>
      <c r="C153" s="48"/>
      <c r="D153" s="48"/>
      <c r="E153" s="48"/>
      <c r="F153" s="48"/>
      <c r="G153" s="48"/>
      <c r="H153" s="50" t="s">
        <v>7</v>
      </c>
    </row>
    <row r="154" spans="1:8" s="2" customFormat="1" ht="26.25" thickBot="1">
      <c r="A154" s="15" t="s">
        <v>59</v>
      </c>
      <c r="B154" s="51"/>
      <c r="C154" s="49"/>
      <c r="D154" s="49"/>
      <c r="E154" s="49"/>
      <c r="F154" s="49"/>
      <c r="G154" s="49"/>
      <c r="H154" s="51"/>
    </row>
    <row r="155" spans="1:8" s="2" customFormat="1" ht="39" thickBot="1">
      <c r="A155" s="15" t="s">
        <v>60</v>
      </c>
      <c r="B155" s="6">
        <v>3020</v>
      </c>
      <c r="C155" s="7"/>
      <c r="D155" s="7"/>
      <c r="E155" s="7"/>
      <c r="F155" s="7"/>
      <c r="G155" s="7"/>
      <c r="H155" s="6" t="s">
        <v>7</v>
      </c>
    </row>
    <row r="156" spans="1:8" s="2" customFormat="1" ht="39" thickBot="1">
      <c r="A156" s="15" t="s">
        <v>61</v>
      </c>
      <c r="B156" s="6">
        <v>3030</v>
      </c>
      <c r="C156" s="7"/>
      <c r="D156" s="7"/>
      <c r="E156" s="7"/>
      <c r="F156" s="7"/>
      <c r="G156" s="7"/>
      <c r="H156" s="6" t="s">
        <v>7</v>
      </c>
    </row>
    <row r="157" spans="1:8" s="2" customFormat="1" ht="26.25" thickBot="1">
      <c r="A157" s="5" t="s">
        <v>62</v>
      </c>
      <c r="B157" s="6">
        <v>4000</v>
      </c>
      <c r="C157" s="6" t="s">
        <v>7</v>
      </c>
      <c r="D157" s="7"/>
      <c r="E157" s="7">
        <v>588.12</v>
      </c>
      <c r="F157" s="7"/>
      <c r="G157" s="7"/>
      <c r="H157" s="6" t="s">
        <v>7</v>
      </c>
    </row>
    <row r="158" spans="1:8" s="2" customFormat="1" ht="12.75">
      <c r="A158" s="11" t="s">
        <v>22</v>
      </c>
      <c r="B158" s="50">
        <v>4010</v>
      </c>
      <c r="C158" s="50">
        <v>610</v>
      </c>
      <c r="D158" s="48"/>
      <c r="E158" s="48">
        <v>588.12</v>
      </c>
      <c r="F158" s="48"/>
      <c r="G158" s="48"/>
      <c r="H158" s="50" t="s">
        <v>7</v>
      </c>
    </row>
    <row r="159" spans="1:8" s="2" customFormat="1" ht="26.25" thickBot="1">
      <c r="A159" s="10" t="s">
        <v>63</v>
      </c>
      <c r="B159" s="51"/>
      <c r="C159" s="51"/>
      <c r="D159" s="49"/>
      <c r="E159" s="49"/>
      <c r="F159" s="49"/>
      <c r="G159" s="49"/>
      <c r="H159" s="51"/>
    </row>
    <row r="160" spans="1:8" s="2" customFormat="1" ht="13.5" thickBot="1">
      <c r="A160" s="8"/>
      <c r="B160" s="7"/>
      <c r="C160" s="7"/>
      <c r="D160" s="7"/>
      <c r="E160" s="7"/>
      <c r="F160" s="7"/>
      <c r="G160" s="7"/>
      <c r="H160" s="7"/>
    </row>
    <row r="161" s="2" customFormat="1" ht="12.75"/>
    <row r="649" ht="15"/>
    <row r="665" ht="15"/>
    <row r="673" ht="15"/>
    <row r="679" ht="15"/>
    <row r="687" ht="15"/>
    <row r="691" ht="15"/>
    <row r="692" ht="15"/>
  </sheetData>
  <sheetProtection/>
  <mergeCells count="123">
    <mergeCell ref="H158:H159"/>
    <mergeCell ref="B158:B159"/>
    <mergeCell ref="C158:C159"/>
    <mergeCell ref="D158:D159"/>
    <mergeCell ref="E158:E159"/>
    <mergeCell ref="F158:F159"/>
    <mergeCell ref="G158:G159"/>
    <mergeCell ref="H149:H150"/>
    <mergeCell ref="B153:B154"/>
    <mergeCell ref="C153:C154"/>
    <mergeCell ref="D153:D154"/>
    <mergeCell ref="E153:E154"/>
    <mergeCell ref="F153:F154"/>
    <mergeCell ref="G153:G154"/>
    <mergeCell ref="H153:H154"/>
    <mergeCell ref="B149:B150"/>
    <mergeCell ref="C149:C150"/>
    <mergeCell ref="D149:D150"/>
    <mergeCell ref="E149:E150"/>
    <mergeCell ref="F149:F150"/>
    <mergeCell ref="G149:G150"/>
    <mergeCell ref="H108:H109"/>
    <mergeCell ref="A115:A117"/>
    <mergeCell ref="A122:A126"/>
    <mergeCell ref="A128:A130"/>
    <mergeCell ref="A132:A134"/>
    <mergeCell ref="A139:A146"/>
    <mergeCell ref="B108:B109"/>
    <mergeCell ref="C108:C109"/>
    <mergeCell ref="D108:D109"/>
    <mergeCell ref="E108:E109"/>
    <mergeCell ref="F108:F109"/>
    <mergeCell ref="G108:G109"/>
    <mergeCell ref="H87:H88"/>
    <mergeCell ref="B98:B99"/>
    <mergeCell ref="C98:C99"/>
    <mergeCell ref="D98:D99"/>
    <mergeCell ref="E98:E99"/>
    <mergeCell ref="F98:F99"/>
    <mergeCell ref="G98:G99"/>
    <mergeCell ref="H98:H99"/>
    <mergeCell ref="B87:B88"/>
    <mergeCell ref="C87:C88"/>
    <mergeCell ref="D87:D88"/>
    <mergeCell ref="E87:E88"/>
    <mergeCell ref="F87:F88"/>
    <mergeCell ref="G87:G88"/>
    <mergeCell ref="H78:H79"/>
    <mergeCell ref="B80:B81"/>
    <mergeCell ref="C80:C81"/>
    <mergeCell ref="D80:D81"/>
    <mergeCell ref="E80:E81"/>
    <mergeCell ref="F80:F81"/>
    <mergeCell ref="G80:G81"/>
    <mergeCell ref="H80:H81"/>
    <mergeCell ref="B78:B79"/>
    <mergeCell ref="C78:C79"/>
    <mergeCell ref="D78:D79"/>
    <mergeCell ref="E78:E79"/>
    <mergeCell ref="F78:F79"/>
    <mergeCell ref="G78:G79"/>
    <mergeCell ref="H59:H60"/>
    <mergeCell ref="B74:B75"/>
    <mergeCell ref="C74:C75"/>
    <mergeCell ref="D74:D75"/>
    <mergeCell ref="E74:E75"/>
    <mergeCell ref="F74:F75"/>
    <mergeCell ref="G74:G75"/>
    <mergeCell ref="H74:H75"/>
    <mergeCell ref="B59:B60"/>
    <mergeCell ref="C59:C60"/>
    <mergeCell ref="D59:D60"/>
    <mergeCell ref="E59:E60"/>
    <mergeCell ref="F59:F60"/>
    <mergeCell ref="G59:G60"/>
    <mergeCell ref="H41:H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H30:H31"/>
    <mergeCell ref="B37:B38"/>
    <mergeCell ref="C37:C38"/>
    <mergeCell ref="D37:D38"/>
    <mergeCell ref="E37:E38"/>
    <mergeCell ref="F37:F38"/>
    <mergeCell ref="G37:G38"/>
    <mergeCell ref="H37:H38"/>
    <mergeCell ref="B30:B31"/>
    <mergeCell ref="C30:C31"/>
    <mergeCell ref="D30:D31"/>
    <mergeCell ref="E30:E31"/>
    <mergeCell ref="F30:F31"/>
    <mergeCell ref="G30:G31"/>
    <mergeCell ref="H14:H15"/>
    <mergeCell ref="B18:B19"/>
    <mergeCell ref="C18:C19"/>
    <mergeCell ref="D18:D19"/>
    <mergeCell ref="E18:E19"/>
    <mergeCell ref="F18:F19"/>
    <mergeCell ref="G18:G19"/>
    <mergeCell ref="H18:H19"/>
    <mergeCell ref="B14:B15"/>
    <mergeCell ref="C14:C15"/>
    <mergeCell ref="D14:D15"/>
    <mergeCell ref="E14:E15"/>
    <mergeCell ref="F14:F15"/>
    <mergeCell ref="G14:G15"/>
    <mergeCell ref="C1:F1"/>
    <mergeCell ref="A2:A3"/>
    <mergeCell ref="B2:B3"/>
    <mergeCell ref="C2:C3"/>
    <mergeCell ref="D2:D3"/>
    <mergeCell ref="E2:H2"/>
  </mergeCells>
  <hyperlinks>
    <hyperlink ref="C2" location="Par649" display="Par649"/>
    <hyperlink ref="D2" location="Par665" display="Par665"/>
    <hyperlink ref="A5" location="Par673" display="Par673"/>
    <hyperlink ref="A9" location="Par673" display="Par673"/>
    <hyperlink ref="A36" location="Par679" display="Par679"/>
    <hyperlink ref="A107" location="Par687" display="Par687"/>
    <hyperlink ref="A152" location="Par691" display="Par691"/>
    <hyperlink ref="A154" location="Par691" display="Par691"/>
    <hyperlink ref="A155" location="Par691" display="Par691"/>
    <hyperlink ref="A156" location="Par691" display="Par691"/>
    <hyperlink ref="A157" location="Par692" display="Par69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5" manualBreakCount="5">
    <brk id="19" max="7" man="1"/>
    <brk id="38" max="255" man="1"/>
    <brk id="58" max="255" man="1"/>
    <brk id="104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2021-02-03T10:14:26Z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